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7640"/>
  </bookViews>
  <sheets>
    <sheet name="2014-16(marks)" sheetId="3" r:id="rId1"/>
  </sheets>
  <calcPr calcId="145621"/>
</workbook>
</file>

<file path=xl/calcChain.xml><?xml version="1.0" encoding="utf-8"?>
<calcChain xmlns="http://schemas.openxmlformats.org/spreadsheetml/2006/main">
  <c r="O19" i="3" l="1"/>
  <c r="O17" i="3"/>
  <c r="O14" i="3"/>
  <c r="O9" i="3"/>
  <c r="I9" i="3" l="1"/>
  <c r="I10" i="3"/>
  <c r="I11" i="3"/>
  <c r="I12" i="3"/>
  <c r="I13" i="3"/>
  <c r="I14" i="3"/>
  <c r="I15" i="3"/>
  <c r="I16" i="3"/>
  <c r="I17" i="3"/>
  <c r="I18" i="3"/>
  <c r="I19" i="3"/>
  <c r="I8" i="3"/>
  <c r="N19" i="3"/>
  <c r="O18" i="3"/>
  <c r="N18" i="3"/>
  <c r="N17" i="3"/>
  <c r="O16" i="3"/>
  <c r="N16" i="3"/>
  <c r="O15" i="3"/>
  <c r="N15" i="3"/>
  <c r="N14" i="3"/>
  <c r="O13" i="3"/>
  <c r="N13" i="3"/>
  <c r="O12" i="3"/>
  <c r="N12" i="3"/>
  <c r="O11" i="3"/>
  <c r="N11" i="3"/>
  <c r="O10" i="3"/>
  <c r="N10" i="3"/>
  <c r="N9" i="3"/>
  <c r="O8" i="3"/>
  <c r="N8" i="3"/>
</calcChain>
</file>

<file path=xl/sharedStrings.xml><?xml version="1.0" encoding="utf-8"?>
<sst xmlns="http://schemas.openxmlformats.org/spreadsheetml/2006/main" count="54" uniqueCount="34">
  <si>
    <t>SDM College (Autonomous) Ujire - 574240 - PG Centre</t>
  </si>
  <si>
    <t>Paired t test analysis to compare the I and IV semester performance of the students of various courses for Post Graduate out gone Students</t>
  </si>
  <si>
    <t>Sl. No.</t>
  </si>
  <si>
    <t>Department</t>
  </si>
  <si>
    <t>Semester I</t>
  </si>
  <si>
    <t>Semester IV</t>
  </si>
  <si>
    <t>no. of observations (n)</t>
  </si>
  <si>
    <t>degrees of freedom (df)</t>
  </si>
  <si>
    <t>mean difference (md)</t>
  </si>
  <si>
    <t>t - statistic</t>
  </si>
  <si>
    <t>p-value</t>
  </si>
  <si>
    <t>alternative hypothesis</t>
  </si>
  <si>
    <t>Interpretation</t>
  </si>
  <si>
    <t>STD 1</t>
  </si>
  <si>
    <t>STD 2</t>
  </si>
  <si>
    <t>Biotechnology</t>
  </si>
  <si>
    <t>Two sided</t>
  </si>
  <si>
    <t>Average Scores of the students in Ist semester is not significantly different from the average scores of the students in IVth semester</t>
  </si>
  <si>
    <t>Chemistry - General</t>
  </si>
  <si>
    <t>Less</t>
  </si>
  <si>
    <t>Average Scores of the students in IVth semester is significantly greater from the average scores of the students in Ist semester</t>
  </si>
  <si>
    <t>Chemistry - Organic</t>
  </si>
  <si>
    <t>Economics</t>
  </si>
  <si>
    <t>English</t>
  </si>
  <si>
    <t>MCJ</t>
  </si>
  <si>
    <t>Average Scores of the students in Ist semester is significantly greater from the average scores of the students in IVth semester</t>
  </si>
  <si>
    <t>MCom General</t>
  </si>
  <si>
    <t>MCom IBM</t>
  </si>
  <si>
    <t>MSW</t>
  </si>
  <si>
    <t>Physics</t>
  </si>
  <si>
    <t>Psychology</t>
  </si>
  <si>
    <t>Statistics</t>
  </si>
  <si>
    <t>Avg Score</t>
  </si>
  <si>
    <t>2021-23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</si>
</sst>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"/>
    <numFmt numFmtId="166" formatCode="0.00000"/>
    <numFmt numFmtId="167" formatCode="0.0000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.5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 applyFont="1" applyAlignment="1"/>
    <xf numFmtId="0" fontId="2" fillId="0" borderId="0" xfId="1" applyFont="1"/>
    <xf numFmtId="0" fontId="1" fillId="0" borderId="0" xfId="1" applyFont="1" applyAlignment="1"/>
    <xf numFmtId="0" fontId="2" fillId="0" borderId="0" xfId="1" applyFont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/>
    </xf>
    <xf numFmtId="0" fontId="2" fillId="0" borderId="12" xfId="1" applyFont="1" applyBorder="1"/>
    <xf numFmtId="1" fontId="2" fillId="0" borderId="12" xfId="1" applyNumberFormat="1" applyFont="1" applyBorder="1" applyAlignment="1">
      <alignment horizontal="center"/>
    </xf>
    <xf numFmtId="164" fontId="2" fillId="0" borderId="12" xfId="1" applyNumberFormat="1" applyFont="1" applyBorder="1" applyAlignment="1">
      <alignment horizontal="center"/>
    </xf>
    <xf numFmtId="0" fontId="7" fillId="0" borderId="0" xfId="1" applyFont="1"/>
    <xf numFmtId="0" fontId="8" fillId="0" borderId="0" xfId="1" applyFont="1" applyAlignment="1"/>
    <xf numFmtId="0" fontId="6" fillId="0" borderId="0" xfId="1" applyFont="1"/>
    <xf numFmtId="0" fontId="6" fillId="0" borderId="6" xfId="1" applyFont="1" applyBorder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0" fontId="2" fillId="0" borderId="10" xfId="1" applyFont="1" applyBorder="1"/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 vertical="center"/>
    </xf>
    <xf numFmtId="1" fontId="2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5" fontId="2" fillId="0" borderId="0" xfId="1" applyNumberFormat="1" applyFont="1" applyBorder="1"/>
    <xf numFmtId="166" fontId="2" fillId="0" borderId="0" xfId="1" applyNumberFormat="1" applyFont="1" applyBorder="1"/>
    <xf numFmtId="11" fontId="2" fillId="0" borderId="0" xfId="1" applyNumberFormat="1" applyFont="1" applyBorder="1"/>
    <xf numFmtId="167" fontId="2" fillId="0" borderId="0" xfId="1" applyNumberFormat="1" applyFont="1" applyBorder="1"/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 applyBorder="1" applyAlignment="1">
      <alignment horizontal="right"/>
    </xf>
    <xf numFmtId="11" fontId="6" fillId="0" borderId="0" xfId="1" applyNumberFormat="1" applyFont="1" applyBorder="1" applyAlignment="1">
      <alignment horizontal="right"/>
    </xf>
    <xf numFmtId="2" fontId="2" fillId="0" borderId="12" xfId="1" applyNumberFormat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167" fontId="2" fillId="0" borderId="12" xfId="1" applyNumberFormat="1" applyFont="1" applyBorder="1" applyAlignment="1">
      <alignment horizontal="center"/>
    </xf>
    <xf numFmtId="167" fontId="2" fillId="0" borderId="10" xfId="1" applyNumberFormat="1" applyFont="1" applyBorder="1" applyAlignment="1">
      <alignment horizontal="center"/>
    </xf>
    <xf numFmtId="167" fontId="2" fillId="0" borderId="14" xfId="0" applyNumberFormat="1" applyFont="1" applyFill="1" applyBorder="1" applyAlignment="1">
      <alignment vertical="center"/>
    </xf>
    <xf numFmtId="0" fontId="2" fillId="0" borderId="13" xfId="1" applyFont="1" applyBorder="1" applyAlignment="1">
      <alignment horizontal="center"/>
    </xf>
    <xf numFmtId="0" fontId="2" fillId="0" borderId="13" xfId="1" applyFont="1" applyBorder="1"/>
    <xf numFmtId="165" fontId="2" fillId="0" borderId="13" xfId="1" applyNumberFormat="1" applyFont="1" applyBorder="1" applyAlignment="1">
      <alignment horizontal="center"/>
    </xf>
    <xf numFmtId="167" fontId="2" fillId="0" borderId="13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5" xfId="1" applyFont="1" applyBorder="1"/>
    <xf numFmtId="0" fontId="3" fillId="0" borderId="6" xfId="1" applyFont="1" applyBorder="1"/>
    <xf numFmtId="0" fontId="2" fillId="0" borderId="7" xfId="1" applyFont="1" applyBorder="1" applyAlignment="1">
      <alignment horizontal="center"/>
    </xf>
    <xf numFmtId="0" fontId="3" fillId="0" borderId="8" xfId="1" applyFont="1" applyBorder="1"/>
    <xf numFmtId="0" fontId="3" fillId="0" borderId="9" xfId="1" applyFont="1" applyBorder="1"/>
    <xf numFmtId="0" fontId="4" fillId="0" borderId="7" xfId="1" applyFont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3" fillId="0" borderId="11" xfId="1" applyFont="1" applyBorder="1"/>
    <xf numFmtId="0" fontId="2" fillId="0" borderId="7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3" fillId="0" borderId="0" xfId="1" applyFont="1" applyBorder="1"/>
    <xf numFmtId="0" fontId="2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0" fillId="0" borderId="13" xfId="0" applyFill="1" applyBorder="1" applyAlignment="1"/>
    <xf numFmtId="0" fontId="0" fillId="0" borderId="0" xfId="0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2" ySplit="7" topLeftCell="J8" activePane="bottomRight" state="frozen"/>
      <selection pane="topRight" activeCell="C1" sqref="C1"/>
      <selection pane="bottomLeft" activeCell="A8" sqref="A8"/>
      <selection pane="bottomRight" activeCell="O20" sqref="O20"/>
    </sheetView>
  </sheetViews>
  <sheetFormatPr defaultColWidth="14.453125" defaultRowHeight="15" customHeight="1" x14ac:dyDescent="0.35"/>
  <cols>
    <col min="1" max="1" width="9.1796875" style="2" customWidth="1"/>
    <col min="2" max="2" width="18.54296875" style="2" customWidth="1"/>
    <col min="3" max="3" width="11" style="2" customWidth="1"/>
    <col min="4" max="4" width="10.81640625" style="2" customWidth="1"/>
    <col min="5" max="5" width="11.81640625" style="2" customWidth="1"/>
    <col min="6" max="6" width="9.54296875" style="2" customWidth="1"/>
    <col min="7" max="7" width="22.81640625" style="2" customWidth="1"/>
    <col min="8" max="8" width="24.54296875" style="2" customWidth="1"/>
    <col min="9" max="9" width="21.26953125" style="2" customWidth="1"/>
    <col min="10" max="10" width="12.54296875" style="2" customWidth="1"/>
    <col min="11" max="11" width="14" style="2" customWidth="1"/>
    <col min="12" max="12" width="22.453125" style="2" customWidth="1"/>
    <col min="13" max="13" width="119.26953125" style="2" hidden="1" customWidth="1"/>
    <col min="14" max="18" width="9.1796875" style="2" customWidth="1"/>
    <col min="19" max="26" width="8.7265625" style="2" customWidth="1"/>
    <col min="27" max="16384" width="14.453125" style="2"/>
  </cols>
  <sheetData>
    <row r="1" spans="1:26" ht="15.75" customHeight="1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4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35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44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5" x14ac:dyDescent="0.35">
      <c r="A4" s="47" t="s">
        <v>33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6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5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5" x14ac:dyDescent="0.35">
      <c r="A6" s="48" t="s">
        <v>2</v>
      </c>
      <c r="B6" s="48" t="s">
        <v>3</v>
      </c>
      <c r="C6" s="50" t="s">
        <v>4</v>
      </c>
      <c r="D6" s="46"/>
      <c r="E6" s="50" t="s">
        <v>5</v>
      </c>
      <c r="F6" s="46"/>
      <c r="G6" s="48" t="s">
        <v>6</v>
      </c>
      <c r="H6" s="48" t="s">
        <v>7</v>
      </c>
      <c r="I6" s="48" t="s">
        <v>8</v>
      </c>
      <c r="J6" s="48" t="s">
        <v>9</v>
      </c>
      <c r="K6" s="48" t="s">
        <v>10</v>
      </c>
      <c r="L6" s="48" t="s">
        <v>11</v>
      </c>
      <c r="M6" s="48" t="s">
        <v>12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5" x14ac:dyDescent="0.35">
      <c r="A7" s="49"/>
      <c r="B7" s="49"/>
      <c r="C7" s="4" t="s">
        <v>32</v>
      </c>
      <c r="D7" s="4" t="s">
        <v>13</v>
      </c>
      <c r="E7" s="4" t="s">
        <v>32</v>
      </c>
      <c r="F7" s="4" t="s">
        <v>14</v>
      </c>
      <c r="G7" s="49"/>
      <c r="H7" s="49"/>
      <c r="I7" s="49"/>
      <c r="J7" s="49"/>
      <c r="K7" s="49"/>
      <c r="L7" s="49"/>
      <c r="M7" s="49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5" x14ac:dyDescent="0.35">
      <c r="A8" s="5">
        <v>1</v>
      </c>
      <c r="B8" s="6" t="s">
        <v>15</v>
      </c>
      <c r="C8" s="7">
        <v>421</v>
      </c>
      <c r="D8" s="31">
        <v>48.83919191250677</v>
      </c>
      <c r="E8" s="30">
        <v>423.36666666666667</v>
      </c>
      <c r="F8" s="31">
        <v>38.839398667962008</v>
      </c>
      <c r="G8" s="5">
        <v>30</v>
      </c>
      <c r="H8" s="5">
        <v>29</v>
      </c>
      <c r="I8" s="7">
        <f>C8-E8</f>
        <v>-2.3666666666666742</v>
      </c>
      <c r="J8" s="58">
        <v>-0.44820683449862303</v>
      </c>
      <c r="K8" s="58">
        <v>0.65733476115780864</v>
      </c>
      <c r="L8" s="6" t="s">
        <v>16</v>
      </c>
      <c r="M8" s="6" t="s">
        <v>17</v>
      </c>
      <c r="N8" s="9">
        <f t="shared" ref="N8:N19" si="0">IF(L8="less",1,IF(L8="two sided",2,3))</f>
        <v>2</v>
      </c>
      <c r="O8" s="10" t="str">
        <f>"Average Scores of the students in IVth semester (mean = "&amp;ROUND(E8,0)&amp;" , sd = "&amp;ROUND(F8,0)&amp;") is not significantly different from the average scores of the students in Ist semester (mean = "&amp;ROUND(C8,0)&amp;", sd = "&amp;ROUND(D8,0)&amp;")"</f>
        <v>Average Scores of the students in IVth semester (mean = 423 , sd = 39) is not significantly different from the average scores of the students in Ist semester (mean = 421, sd = 49)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5" x14ac:dyDescent="0.35">
      <c r="A9" s="5">
        <v>2</v>
      </c>
      <c r="B9" s="6" t="s">
        <v>18</v>
      </c>
      <c r="C9" s="31">
        <v>538.17777777777781</v>
      </c>
      <c r="D9" s="31">
        <v>57.525758052425289</v>
      </c>
      <c r="E9" s="8">
        <v>553.20000000000005</v>
      </c>
      <c r="F9" s="31">
        <v>60.181429398481761</v>
      </c>
      <c r="G9" s="5">
        <v>44</v>
      </c>
      <c r="H9" s="5">
        <v>43</v>
      </c>
      <c r="I9" s="7">
        <f t="shared" ref="I9:I19" si="1">C9-E9</f>
        <v>-15.02222222222224</v>
      </c>
      <c r="J9" s="58">
        <v>-3.2228559924867493</v>
      </c>
      <c r="K9" s="58">
        <v>1.2113783632140063E-3</v>
      </c>
      <c r="L9" s="6" t="s">
        <v>19</v>
      </c>
      <c r="M9" s="6" t="s">
        <v>25</v>
      </c>
      <c r="N9" s="9">
        <f t="shared" si="0"/>
        <v>1</v>
      </c>
      <c r="O9" s="10" t="str">
        <f>"Average Scores of the students in IVth semester (mean = "&amp;ROUND(E9,0)&amp;" , sd = "&amp;ROUND(F9,0)&amp;") is significantly greater from the average scores of the students in Ist semester (mean = "&amp;ROUND(C9,0)&amp;", sd = "&amp;ROUND(D9,0)&amp;")"</f>
        <v>Average Scores of the students in IVth semester (mean = 553 , sd = 60) is significantly greater from the average scores of the students in Ist semester (mean = 538, sd = 58)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5" x14ac:dyDescent="0.35">
      <c r="A10" s="5">
        <v>3</v>
      </c>
      <c r="B10" s="6" t="s">
        <v>21</v>
      </c>
      <c r="C10" s="7">
        <v>657</v>
      </c>
      <c r="D10" s="31">
        <v>67.518755926797837</v>
      </c>
      <c r="E10" s="31">
        <v>580.86206896551721</v>
      </c>
      <c r="F10" s="31">
        <v>64.21285945865759</v>
      </c>
      <c r="G10" s="5">
        <v>29</v>
      </c>
      <c r="H10" s="5">
        <v>28</v>
      </c>
      <c r="I10" s="7">
        <f t="shared" si="1"/>
        <v>76.13793103448279</v>
      </c>
      <c r="J10" s="58">
        <v>-0.38092624725279001</v>
      </c>
      <c r="K10" s="58">
        <v>0.35306648354029369</v>
      </c>
      <c r="L10" s="6" t="s">
        <v>19</v>
      </c>
      <c r="M10" s="6" t="s">
        <v>17</v>
      </c>
      <c r="N10" s="9">
        <f t="shared" si="0"/>
        <v>1</v>
      </c>
      <c r="O10" s="10" t="str">
        <f>"Average Scores of the students in IVth semester (mean = "&amp;ROUND(E10,0)&amp;" , sd = "&amp;ROUND(F10,0)&amp;") is not significantly different from the average scores of the students in Ist semester (mean = "&amp;ROUND(C10,0)&amp;", sd = "&amp;ROUND(D10,0)&amp;")"</f>
        <v>Average Scores of the students in IVth semester (mean = 581 , sd = 64) is not significantly different from the average scores of the students in Ist semester (mean = 657, sd = 68)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5" x14ac:dyDescent="0.35">
      <c r="A11" s="5">
        <v>4</v>
      </c>
      <c r="B11" s="6" t="s">
        <v>22</v>
      </c>
      <c r="C11" s="8">
        <v>385.5</v>
      </c>
      <c r="D11" s="31">
        <v>71.739691477823712</v>
      </c>
      <c r="E11" s="8">
        <v>401.5</v>
      </c>
      <c r="F11" s="31">
        <v>47.387586278827641</v>
      </c>
      <c r="G11" s="5">
        <v>6</v>
      </c>
      <c r="H11" s="5">
        <v>5</v>
      </c>
      <c r="I11" s="7">
        <f t="shared" si="1"/>
        <v>-16</v>
      </c>
      <c r="J11" s="58">
        <v>-1.0911909431527576</v>
      </c>
      <c r="K11" s="58">
        <v>0.16247900725161257</v>
      </c>
      <c r="L11" s="6" t="s">
        <v>19</v>
      </c>
      <c r="M11" s="6" t="s">
        <v>25</v>
      </c>
      <c r="N11" s="9">
        <f t="shared" si="0"/>
        <v>1</v>
      </c>
      <c r="O11" s="10" t="str">
        <f>"Average Scores of the students in IVth semester (mean = "&amp;ROUND(E11,0)&amp;" , sd = "&amp;ROUND(F11,0)&amp;") is not significantly greater from the average scores of the students in Ist semester (mean = "&amp;ROUND(C11,0)&amp;", sd = "&amp;ROUND(D11,0)&amp;")"</f>
        <v>Average Scores of the students in IVth semester (mean = 402 , sd = 47) is not significantly greater from the average scores of the students in Ist semester (mean = 386, sd = 72)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5" x14ac:dyDescent="0.35">
      <c r="A12" s="5">
        <v>5</v>
      </c>
      <c r="B12" s="6" t="s">
        <v>23</v>
      </c>
      <c r="C12" s="31">
        <v>317.63636363636363</v>
      </c>
      <c r="D12" s="31">
        <v>25.81145879175909</v>
      </c>
      <c r="E12" s="30">
        <v>476.72727272727275</v>
      </c>
      <c r="F12" s="31">
        <v>45.31724718649604</v>
      </c>
      <c r="G12" s="5">
        <v>11</v>
      </c>
      <c r="H12" s="5">
        <v>10</v>
      </c>
      <c r="I12" s="7">
        <f t="shared" si="1"/>
        <v>-159.09090909090912</v>
      </c>
      <c r="J12" s="59">
        <v>-19.384945000305063</v>
      </c>
      <c r="K12" s="59">
        <v>1.4559229906201468E-9</v>
      </c>
      <c r="L12" s="6" t="s">
        <v>19</v>
      </c>
      <c r="M12" s="6" t="s">
        <v>20</v>
      </c>
      <c r="N12" s="9">
        <f t="shared" si="0"/>
        <v>1</v>
      </c>
      <c r="O12" s="10" t="str">
        <f t="shared" ref="O12:O16" si="2">"Average Scores of the students in IVth semester (mean = "&amp;ROUND(E12,0)&amp;" , sd = "&amp;ROUND(F12,0)&amp;") is significantly greater from the average scores of the students in Ist semester (mean = "&amp;ROUND(C12,0)&amp;", sd = "&amp;ROUND(D12,0)&amp;")"</f>
        <v>Average Scores of the students in IVth semester (mean = 477 , sd = 45) is significantly greater from the average scores of the students in Ist semester (mean = 318, sd = 26)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5" x14ac:dyDescent="0.35">
      <c r="A13" s="5">
        <v>6</v>
      </c>
      <c r="B13" s="6" t="s">
        <v>24</v>
      </c>
      <c r="C13" s="31">
        <v>317.27777777777777</v>
      </c>
      <c r="D13" s="31">
        <v>33.374650319525706</v>
      </c>
      <c r="E13" s="31">
        <v>434.11111111111109</v>
      </c>
      <c r="F13" s="31">
        <v>46.853066885137942</v>
      </c>
      <c r="G13" s="5">
        <v>17</v>
      </c>
      <c r="H13" s="5">
        <v>16</v>
      </c>
      <c r="I13" s="7">
        <f t="shared" si="1"/>
        <v>-116.83333333333331</v>
      </c>
      <c r="J13" s="58">
        <v>-20.47413378973955</v>
      </c>
      <c r="K13" s="58">
        <v>3.3328312659408771E-13</v>
      </c>
      <c r="L13" s="6" t="s">
        <v>19</v>
      </c>
      <c r="M13" s="6" t="s">
        <v>20</v>
      </c>
      <c r="N13" s="9">
        <f t="shared" si="0"/>
        <v>1</v>
      </c>
      <c r="O13" s="10" t="str">
        <f t="shared" si="2"/>
        <v>Average Scores of the students in IVth semester (mean = 434 , sd = 47) is significantly greater from the average scores of the students in Ist semester (mean = 317, sd = 33)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5" x14ac:dyDescent="0.35">
      <c r="A14" s="5">
        <v>7</v>
      </c>
      <c r="B14" s="6" t="s">
        <v>26</v>
      </c>
      <c r="C14" s="30">
        <v>348.03703703703701</v>
      </c>
      <c r="D14" s="31">
        <v>34.495819909386853</v>
      </c>
      <c r="E14" s="30">
        <v>353.96296296296299</v>
      </c>
      <c r="F14" s="31">
        <v>37.694170373013115</v>
      </c>
      <c r="G14" s="5">
        <v>27</v>
      </c>
      <c r="H14" s="5">
        <v>26</v>
      </c>
      <c r="I14" s="7">
        <f t="shared" si="1"/>
        <v>-5.9259259259259807</v>
      </c>
      <c r="J14" s="58">
        <v>-1.5060969178845145</v>
      </c>
      <c r="K14" s="58">
        <v>7.2048127873498291E-2</v>
      </c>
      <c r="L14" s="6" t="s">
        <v>19</v>
      </c>
      <c r="M14" s="6" t="s">
        <v>20</v>
      </c>
      <c r="N14" s="9">
        <f t="shared" si="0"/>
        <v>1</v>
      </c>
      <c r="O14" s="10" t="str">
        <f>"Average Scores of the students in IVth semester (mean = "&amp;ROUND(E14,0)&amp;" , sd = "&amp;ROUND(F14,0)&amp;") is not significantly greater from the average scores of the students in Ist semester (mean = "&amp;ROUND(C14,0)&amp;", sd = "&amp;ROUND(D14,0)&amp;")"</f>
        <v>Average Scores of the students in IVth semester (mean = 354 , sd = 38) is not significantly greater from the average scores of the students in Ist semester (mean = 348, sd = 34)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5" x14ac:dyDescent="0.35">
      <c r="A15" s="5">
        <v>8</v>
      </c>
      <c r="B15" s="6" t="s">
        <v>27</v>
      </c>
      <c r="C15" s="8">
        <v>352.2</v>
      </c>
      <c r="D15" s="31">
        <v>23.464015001699941</v>
      </c>
      <c r="E15" s="31">
        <v>379.13333333333333</v>
      </c>
      <c r="F15" s="31">
        <v>21.450304323145524</v>
      </c>
      <c r="G15" s="5">
        <v>14</v>
      </c>
      <c r="H15" s="5">
        <v>13</v>
      </c>
      <c r="I15" s="7">
        <f t="shared" si="1"/>
        <v>-26.933333333333337</v>
      </c>
      <c r="J15" s="58">
        <v>-8.1664620668344057</v>
      </c>
      <c r="K15" s="58">
        <v>8.9174359735570825E-7</v>
      </c>
      <c r="L15" s="6" t="s">
        <v>19</v>
      </c>
      <c r="M15" s="6" t="s">
        <v>20</v>
      </c>
      <c r="N15" s="9">
        <f t="shared" si="0"/>
        <v>1</v>
      </c>
      <c r="O15" s="10" t="str">
        <f t="shared" si="2"/>
        <v>Average Scores of the students in IVth semester (mean = 379 , sd = 21) is significantly greater from the average scores of the students in Ist semester (mean = 352, sd = 23)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5" x14ac:dyDescent="0.35">
      <c r="A16" s="5">
        <v>9</v>
      </c>
      <c r="B16" s="6" t="s">
        <v>28</v>
      </c>
      <c r="C16" s="7">
        <v>322</v>
      </c>
      <c r="D16" s="29">
        <v>47.533795663223437</v>
      </c>
      <c r="E16" s="29">
        <v>353.2641509433962</v>
      </c>
      <c r="F16" s="8">
        <v>31.591228149238134</v>
      </c>
      <c r="G16" s="5">
        <v>53</v>
      </c>
      <c r="H16" s="5">
        <v>52</v>
      </c>
      <c r="I16" s="7">
        <f t="shared" si="1"/>
        <v>-31.264150943396203</v>
      </c>
      <c r="J16" s="59">
        <v>-4.1153956377290069</v>
      </c>
      <c r="K16" s="59">
        <v>6.9192810387370569E-5</v>
      </c>
      <c r="L16" s="6" t="s">
        <v>19</v>
      </c>
      <c r="M16" s="6" t="s">
        <v>20</v>
      </c>
      <c r="N16" s="9">
        <f t="shared" si="0"/>
        <v>1</v>
      </c>
      <c r="O16" s="10" t="str">
        <f t="shared" si="2"/>
        <v>Average Scores of the students in IVth semester (mean = 353 , sd = 32) is significantly greater from the average scores of the students in Ist semester (mean = 322, sd = 48)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5" x14ac:dyDescent="0.35">
      <c r="A17" s="14">
        <v>10</v>
      </c>
      <c r="B17" s="15" t="s">
        <v>29</v>
      </c>
      <c r="C17" s="32">
        <v>367.09090909090907</v>
      </c>
      <c r="D17" s="32">
        <v>57.00152238071373</v>
      </c>
      <c r="E17" s="33">
        <v>306.22727272727275</v>
      </c>
      <c r="F17" s="32">
        <v>62.3486763132669</v>
      </c>
      <c r="G17" s="14">
        <v>21</v>
      </c>
      <c r="H17" s="14">
        <v>20</v>
      </c>
      <c r="I17" s="7">
        <f t="shared" si="1"/>
        <v>60.863636363636317</v>
      </c>
      <c r="J17" s="58">
        <v>14.414137454256689</v>
      </c>
      <c r="K17" s="58">
        <v>2.5028161266042475E-12</v>
      </c>
      <c r="L17" s="6" t="s">
        <v>19</v>
      </c>
      <c r="M17" s="6" t="s">
        <v>25</v>
      </c>
      <c r="N17" s="9">
        <f t="shared" si="0"/>
        <v>1</v>
      </c>
      <c r="O17" s="10" t="str">
        <f>"Average Scores of the students in IVth semester (mean = "&amp;ROUND(E17,0)&amp;" , sd = "&amp;ROUND(F17,0)&amp;") is  significantly greater from the average scores of the students in Ist semester (mean = "&amp;ROUND(C17,0)&amp;", sd = "&amp;ROUND(D17,0)&amp;")"</f>
        <v>Average Scores of the students in IVth semester (mean = 306 , sd = 62) is  significantly greater from the average scores of the students in Ist semester (mean = 367, sd = 57)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5" x14ac:dyDescent="0.35">
      <c r="A18" s="34">
        <v>11</v>
      </c>
      <c r="B18" s="35" t="s">
        <v>30</v>
      </c>
      <c r="C18" s="36">
        <v>382.875</v>
      </c>
      <c r="D18" s="37">
        <v>38.955704011094447</v>
      </c>
      <c r="E18" s="37">
        <v>429.9375</v>
      </c>
      <c r="F18" s="37">
        <v>31.676033428287703</v>
      </c>
      <c r="G18" s="34">
        <v>32</v>
      </c>
      <c r="H18" s="34">
        <v>31</v>
      </c>
      <c r="I18" s="7">
        <f t="shared" si="1"/>
        <v>-47.0625</v>
      </c>
      <c r="J18" s="58">
        <v>-13.988851024089955</v>
      </c>
      <c r="K18" s="58">
        <v>3.0800875666236497E-15</v>
      </c>
      <c r="L18" s="6" t="s">
        <v>19</v>
      </c>
      <c r="M18" s="6" t="s">
        <v>17</v>
      </c>
      <c r="N18" s="9">
        <f t="shared" si="0"/>
        <v>1</v>
      </c>
      <c r="O18" s="10" t="str">
        <f>"Average Scores of the students in IVth semester (mean = "&amp;ROUND(E18,0)&amp;" , sd = "&amp;ROUND(F18,0)&amp;") is not significantly different from the average scores of the students in Ist semester (mean = "&amp;ROUND(C18,0)&amp;", sd = "&amp;ROUND(D18,0)&amp;")"</f>
        <v>Average Scores of the students in IVth semester (mean = 430 , sd = 32) is not significantly different from the average scores of the students in Ist semester (mean = 383, sd = 39)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5" x14ac:dyDescent="0.35">
      <c r="A19" s="34">
        <v>12</v>
      </c>
      <c r="B19" s="35" t="s">
        <v>31</v>
      </c>
      <c r="C19" s="37">
        <v>465.11111111111109</v>
      </c>
      <c r="D19" s="37">
        <v>60.568500145509162</v>
      </c>
      <c r="E19" s="37">
        <v>397.44444444444446</v>
      </c>
      <c r="F19" s="37">
        <v>59.032215519458546</v>
      </c>
      <c r="G19" s="34">
        <v>18</v>
      </c>
      <c r="H19" s="34">
        <v>17</v>
      </c>
      <c r="I19" s="7">
        <f t="shared" si="1"/>
        <v>67.666666666666629</v>
      </c>
      <c r="J19" s="58">
        <v>11.283925381274821</v>
      </c>
      <c r="K19" s="58">
        <v>1.2819544537297577E-9</v>
      </c>
      <c r="L19" s="6" t="s">
        <v>19</v>
      </c>
      <c r="M19" s="6" t="s">
        <v>25</v>
      </c>
      <c r="N19" s="9">
        <f t="shared" si="0"/>
        <v>1</v>
      </c>
      <c r="O19" s="10" t="str">
        <f>"Average Scores of the students in IVth semester (mean = "&amp;ROUND(E19,0)&amp;" , sd = "&amp;ROUND(F19,0)&amp;") is significantly greater from the average scores of the students in Ist semester (mean = "&amp;ROUND(C19,0)&amp;", sd = "&amp;ROUND(D19,0)&amp;")"</f>
        <v>Average Scores of the students in IVth semester (mean = 397 , sd = 59) is significantly greater from the average scores of the students in Ist semester (mean = 465, sd = 61)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5" x14ac:dyDescent="0.35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54"/>
      <c r="B22" s="54"/>
      <c r="C22" s="54"/>
      <c r="D22" s="53"/>
      <c r="E22" s="54"/>
      <c r="F22" s="53"/>
      <c r="G22" s="54"/>
      <c r="H22" s="54"/>
      <c r="I22" s="54"/>
      <c r="J22" s="54"/>
      <c r="K22" s="54"/>
      <c r="L22" s="54"/>
      <c r="M22" s="5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53"/>
      <c r="B23" s="53"/>
      <c r="C23" s="18"/>
      <c r="D23" s="18"/>
      <c r="E23" s="18"/>
      <c r="F23" s="18"/>
      <c r="G23" s="53"/>
      <c r="H23" s="53"/>
      <c r="I23" s="53"/>
      <c r="J23" s="53"/>
      <c r="K23" s="53"/>
      <c r="L23" s="53"/>
      <c r="M23" s="4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6"/>
      <c r="B24" s="17"/>
      <c r="C24" s="19"/>
      <c r="D24" s="20"/>
      <c r="E24" s="19"/>
      <c r="F24" s="20"/>
      <c r="G24" s="16"/>
      <c r="H24" s="16"/>
      <c r="I24" s="19"/>
      <c r="J24" s="21"/>
      <c r="K24" s="22"/>
      <c r="L24" s="17"/>
      <c r="M24" s="13"/>
      <c r="N24" s="9"/>
      <c r="O24" s="10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6"/>
      <c r="B25" s="17"/>
      <c r="C25" s="19"/>
      <c r="D25" s="20"/>
      <c r="E25" s="19"/>
      <c r="F25" s="20"/>
      <c r="G25" s="16"/>
      <c r="H25" s="16"/>
      <c r="I25" s="19"/>
      <c r="J25" s="21"/>
      <c r="K25" s="23"/>
      <c r="L25" s="17"/>
      <c r="M25" s="13"/>
      <c r="N25" s="9"/>
      <c r="O25" s="10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6"/>
      <c r="B26" s="17"/>
      <c r="C26" s="19"/>
      <c r="D26" s="20"/>
      <c r="E26" s="19"/>
      <c r="F26" s="20"/>
      <c r="G26" s="16"/>
      <c r="H26" s="16"/>
      <c r="I26" s="19"/>
      <c r="J26" s="21"/>
      <c r="K26" s="23"/>
      <c r="L26" s="17"/>
      <c r="M26" s="13"/>
      <c r="N26" s="9"/>
      <c r="O26" s="10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6"/>
      <c r="B27" s="17"/>
      <c r="C27" s="19"/>
      <c r="D27" s="20"/>
      <c r="E27" s="19"/>
      <c r="F27" s="20"/>
      <c r="G27" s="16"/>
      <c r="H27" s="16"/>
      <c r="I27" s="19"/>
      <c r="J27" s="21"/>
      <c r="K27" s="23"/>
      <c r="L27" s="17"/>
      <c r="M27" s="13"/>
      <c r="N27" s="9"/>
      <c r="O27" s="10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6"/>
      <c r="B28" s="17"/>
      <c r="C28" s="19"/>
      <c r="D28" s="20"/>
      <c r="E28" s="19"/>
      <c r="F28" s="20"/>
      <c r="G28" s="16"/>
      <c r="H28" s="16"/>
      <c r="I28" s="19"/>
      <c r="J28" s="21"/>
      <c r="K28" s="22"/>
      <c r="L28" s="17"/>
      <c r="M28" s="13"/>
      <c r="N28" s="9"/>
      <c r="O28" s="10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6"/>
      <c r="B29" s="17"/>
      <c r="C29" s="19"/>
      <c r="D29" s="20"/>
      <c r="E29" s="19"/>
      <c r="F29" s="20"/>
      <c r="G29" s="16"/>
      <c r="H29" s="16"/>
      <c r="I29" s="19"/>
      <c r="J29" s="21"/>
      <c r="K29" s="23"/>
      <c r="L29" s="17"/>
      <c r="M29" s="13"/>
      <c r="N29" s="9"/>
      <c r="O29" s="10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6"/>
      <c r="B30" s="17"/>
      <c r="C30" s="19"/>
      <c r="D30" s="20"/>
      <c r="E30" s="19"/>
      <c r="F30" s="20"/>
      <c r="G30" s="16"/>
      <c r="H30" s="16"/>
      <c r="I30" s="19"/>
      <c r="J30" s="21"/>
      <c r="K30" s="23"/>
      <c r="L30" s="17"/>
      <c r="M30" s="13"/>
      <c r="N30" s="9"/>
      <c r="O30" s="10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6"/>
      <c r="B31" s="17"/>
      <c r="C31" s="19"/>
      <c r="D31" s="20"/>
      <c r="E31" s="19"/>
      <c r="F31" s="20"/>
      <c r="G31" s="16"/>
      <c r="H31" s="16"/>
      <c r="I31" s="19"/>
      <c r="J31" s="21"/>
      <c r="K31" s="23"/>
      <c r="L31" s="17"/>
      <c r="M31" s="13"/>
      <c r="N31" s="9"/>
      <c r="O31" s="10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6"/>
      <c r="B32" s="17"/>
      <c r="C32" s="19"/>
      <c r="D32" s="20"/>
      <c r="E32" s="19"/>
      <c r="F32" s="20"/>
      <c r="G32" s="16"/>
      <c r="H32" s="16"/>
      <c r="I32" s="19"/>
      <c r="J32" s="21"/>
      <c r="K32" s="23"/>
      <c r="L32" s="17"/>
      <c r="M32" s="13"/>
      <c r="N32" s="9"/>
      <c r="O32" s="10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6"/>
      <c r="B33" s="17"/>
      <c r="C33" s="19"/>
      <c r="D33" s="20"/>
      <c r="E33" s="19"/>
      <c r="F33" s="20"/>
      <c r="G33" s="16"/>
      <c r="H33" s="16"/>
      <c r="I33" s="19"/>
      <c r="J33" s="21"/>
      <c r="K33" s="23"/>
      <c r="L33" s="17"/>
      <c r="M33" s="13"/>
      <c r="N33" s="9"/>
      <c r="O33" s="10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6"/>
      <c r="B34" s="17"/>
      <c r="C34" s="19"/>
      <c r="D34" s="20"/>
      <c r="E34" s="19"/>
      <c r="F34" s="20"/>
      <c r="G34" s="16"/>
      <c r="H34" s="16"/>
      <c r="I34" s="19"/>
      <c r="J34" s="21"/>
      <c r="K34" s="23"/>
      <c r="L34" s="17"/>
      <c r="M34" s="13"/>
      <c r="N34" s="9"/>
      <c r="O34" s="10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6"/>
      <c r="B35" s="17"/>
      <c r="C35" s="19"/>
      <c r="D35" s="20"/>
      <c r="E35" s="19"/>
      <c r="F35" s="20"/>
      <c r="G35" s="16"/>
      <c r="H35" s="16"/>
      <c r="I35" s="19"/>
      <c r="J35" s="21"/>
      <c r="K35" s="22"/>
      <c r="L35" s="17"/>
      <c r="M35" s="13"/>
      <c r="N35" s="9"/>
      <c r="O35" s="10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52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54"/>
      <c r="B38" s="54"/>
      <c r="C38" s="54"/>
      <c r="D38" s="53"/>
      <c r="E38" s="54"/>
      <c r="F38" s="53"/>
      <c r="G38" s="54"/>
      <c r="H38" s="54"/>
      <c r="I38" s="54"/>
      <c r="J38" s="54"/>
      <c r="K38" s="54"/>
      <c r="L38" s="54"/>
      <c r="M38" s="5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53"/>
      <c r="B39" s="53"/>
      <c r="C39" s="18"/>
      <c r="D39" s="18"/>
      <c r="E39" s="18"/>
      <c r="F39" s="18"/>
      <c r="G39" s="53"/>
      <c r="H39" s="53"/>
      <c r="I39" s="53"/>
      <c r="J39" s="53"/>
      <c r="K39" s="53"/>
      <c r="L39" s="53"/>
      <c r="M39" s="4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35">
      <c r="A40" s="16"/>
      <c r="B40" s="17"/>
      <c r="C40" s="19"/>
      <c r="D40" s="20"/>
      <c r="E40" s="19"/>
      <c r="F40" s="20"/>
      <c r="G40" s="16"/>
      <c r="H40" s="16"/>
      <c r="I40" s="19"/>
      <c r="J40" s="21"/>
      <c r="K40" s="22"/>
      <c r="L40" s="17"/>
      <c r="M40" s="13"/>
      <c r="N40" s="9"/>
      <c r="O40" s="10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35">
      <c r="A41" s="16"/>
      <c r="B41" s="17"/>
      <c r="C41" s="19"/>
      <c r="D41" s="20"/>
      <c r="E41" s="19"/>
      <c r="F41" s="20"/>
      <c r="G41" s="16"/>
      <c r="H41" s="16"/>
      <c r="I41" s="19"/>
      <c r="J41" s="21"/>
      <c r="K41" s="22"/>
      <c r="L41" s="17"/>
      <c r="M41" s="13"/>
      <c r="N41" s="9"/>
      <c r="O41" s="1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35">
      <c r="A42" s="16"/>
      <c r="B42" s="17"/>
      <c r="C42" s="19"/>
      <c r="D42" s="20"/>
      <c r="E42" s="19"/>
      <c r="F42" s="20"/>
      <c r="G42" s="16"/>
      <c r="H42" s="16"/>
      <c r="I42" s="19"/>
      <c r="J42" s="21"/>
      <c r="K42" s="23"/>
      <c r="L42" s="17"/>
      <c r="M42" s="13"/>
      <c r="N42" s="9"/>
      <c r="O42" s="10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 x14ac:dyDescent="0.35">
      <c r="A43" s="16"/>
      <c r="B43" s="17"/>
      <c r="C43" s="19"/>
      <c r="D43" s="20"/>
      <c r="E43" s="19"/>
      <c r="F43" s="20"/>
      <c r="G43" s="16"/>
      <c r="H43" s="16"/>
      <c r="I43" s="19"/>
      <c r="J43" s="21"/>
      <c r="K43" s="23"/>
      <c r="L43" s="17"/>
      <c r="M43" s="13"/>
      <c r="N43" s="9"/>
      <c r="O43" s="10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35">
      <c r="A44" s="16"/>
      <c r="B44" s="17"/>
      <c r="C44" s="19"/>
      <c r="D44" s="20"/>
      <c r="E44" s="19"/>
      <c r="F44" s="20"/>
      <c r="G44" s="16"/>
      <c r="H44" s="16"/>
      <c r="I44" s="19"/>
      <c r="J44" s="21"/>
      <c r="K44" s="22"/>
      <c r="L44" s="17"/>
      <c r="M44" s="13"/>
      <c r="N44" s="9"/>
      <c r="O44" s="10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hidden="1" customHeight="1" x14ac:dyDescent="0.35">
      <c r="A45" s="16"/>
      <c r="B45" s="17"/>
      <c r="C45" s="19"/>
      <c r="D45" s="20"/>
      <c r="E45" s="19"/>
      <c r="F45" s="20"/>
      <c r="G45" s="16"/>
      <c r="H45" s="16"/>
      <c r="I45" s="19"/>
      <c r="J45" s="21"/>
      <c r="K45" s="23"/>
      <c r="L45" s="17"/>
      <c r="M45" s="13"/>
      <c r="N45" s="9"/>
      <c r="O45" s="10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hidden="1" customHeight="1" x14ac:dyDescent="0.35">
      <c r="A46" s="16"/>
      <c r="B46" s="17"/>
      <c r="C46" s="19"/>
      <c r="D46" s="20"/>
      <c r="E46" s="19"/>
      <c r="F46" s="20"/>
      <c r="G46" s="16"/>
      <c r="H46" s="16"/>
      <c r="I46" s="19"/>
      <c r="J46" s="21"/>
      <c r="K46" s="23"/>
      <c r="L46" s="17"/>
      <c r="M46" s="13"/>
      <c r="N46" s="9"/>
      <c r="O46" s="10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 x14ac:dyDescent="0.35">
      <c r="A47" s="16"/>
      <c r="B47" s="17"/>
      <c r="C47" s="19"/>
      <c r="D47" s="20"/>
      <c r="E47" s="19"/>
      <c r="F47" s="20"/>
      <c r="G47" s="16"/>
      <c r="H47" s="16"/>
      <c r="I47" s="19"/>
      <c r="J47" s="21"/>
      <c r="K47" s="23"/>
      <c r="L47" s="17"/>
      <c r="M47" s="13"/>
      <c r="N47" s="9"/>
      <c r="O47" s="10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35">
      <c r="A48" s="16"/>
      <c r="B48" s="17"/>
      <c r="C48" s="19"/>
      <c r="D48" s="20"/>
      <c r="E48" s="19"/>
      <c r="F48" s="20"/>
      <c r="G48" s="16"/>
      <c r="H48" s="16"/>
      <c r="I48" s="19"/>
      <c r="J48" s="21"/>
      <c r="K48" s="23"/>
      <c r="L48" s="17"/>
      <c r="M48" s="13"/>
      <c r="N48" s="9"/>
      <c r="O48" s="1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35">
      <c r="A49" s="16"/>
      <c r="B49" s="17"/>
      <c r="C49" s="19"/>
      <c r="D49" s="20"/>
      <c r="E49" s="19"/>
      <c r="F49" s="20"/>
      <c r="G49" s="16"/>
      <c r="H49" s="16"/>
      <c r="I49" s="19"/>
      <c r="J49" s="21"/>
      <c r="K49" s="23"/>
      <c r="L49" s="17"/>
      <c r="M49" s="13"/>
      <c r="N49" s="9"/>
      <c r="O49" s="1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35">
      <c r="A50" s="16"/>
      <c r="B50" s="17"/>
      <c r="C50" s="19"/>
      <c r="D50" s="20"/>
      <c r="E50" s="19"/>
      <c r="F50" s="20"/>
      <c r="G50" s="16"/>
      <c r="H50" s="16"/>
      <c r="I50" s="19"/>
      <c r="J50" s="21"/>
      <c r="K50" s="23"/>
      <c r="L50" s="17"/>
      <c r="M50" s="13"/>
      <c r="N50" s="9"/>
      <c r="O50" s="10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35">
      <c r="A51" s="16"/>
      <c r="B51" s="17"/>
      <c r="C51" s="19"/>
      <c r="D51" s="20"/>
      <c r="E51" s="19"/>
      <c r="F51" s="20"/>
      <c r="G51" s="16"/>
      <c r="H51" s="16"/>
      <c r="I51" s="19"/>
      <c r="J51" s="21"/>
      <c r="K51" s="22"/>
      <c r="L51" s="17"/>
      <c r="M51" s="13"/>
      <c r="N51" s="9"/>
      <c r="O51" s="10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52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54"/>
      <c r="B54" s="54"/>
      <c r="C54" s="54"/>
      <c r="D54" s="53"/>
      <c r="E54" s="54"/>
      <c r="F54" s="53"/>
      <c r="G54" s="54"/>
      <c r="H54" s="54"/>
      <c r="I54" s="54"/>
      <c r="J54" s="54"/>
      <c r="K54" s="54"/>
      <c r="L54" s="54"/>
      <c r="M54" s="5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53"/>
      <c r="B55" s="53"/>
      <c r="C55" s="18"/>
      <c r="D55" s="18"/>
      <c r="E55" s="18"/>
      <c r="F55" s="18"/>
      <c r="G55" s="53"/>
      <c r="H55" s="53"/>
      <c r="I55" s="53"/>
      <c r="J55" s="53"/>
      <c r="K55" s="53"/>
      <c r="L55" s="53"/>
      <c r="M55" s="4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6"/>
      <c r="B56" s="17"/>
      <c r="C56" s="19"/>
      <c r="D56" s="20"/>
      <c r="E56" s="19"/>
      <c r="F56" s="20"/>
      <c r="G56" s="16"/>
      <c r="H56" s="16"/>
      <c r="I56" s="19"/>
      <c r="J56" s="21"/>
      <c r="K56" s="22"/>
      <c r="L56" s="17"/>
      <c r="M56" s="13"/>
      <c r="N56" s="9"/>
      <c r="O56" s="10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6"/>
      <c r="B57" s="17"/>
      <c r="C57" s="19"/>
      <c r="D57" s="20"/>
      <c r="E57" s="19"/>
      <c r="F57" s="20"/>
      <c r="G57" s="16"/>
      <c r="H57" s="16"/>
      <c r="I57" s="19"/>
      <c r="J57" s="21"/>
      <c r="K57" s="22"/>
      <c r="L57" s="17"/>
      <c r="M57" s="13"/>
      <c r="N57" s="9"/>
      <c r="O57" s="1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6"/>
      <c r="B58" s="17"/>
      <c r="C58" s="19"/>
      <c r="D58" s="20"/>
      <c r="E58" s="19"/>
      <c r="F58" s="20"/>
      <c r="G58" s="16"/>
      <c r="H58" s="16"/>
      <c r="I58" s="19"/>
      <c r="J58" s="21"/>
      <c r="K58" s="23"/>
      <c r="L58" s="17"/>
      <c r="M58" s="13"/>
      <c r="N58" s="9"/>
      <c r="O58" s="1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6"/>
      <c r="B59" s="17"/>
      <c r="C59" s="19"/>
      <c r="D59" s="20"/>
      <c r="E59" s="19"/>
      <c r="F59" s="20"/>
      <c r="G59" s="16"/>
      <c r="H59" s="16"/>
      <c r="I59" s="19"/>
      <c r="J59" s="21"/>
      <c r="K59" s="23"/>
      <c r="L59" s="17"/>
      <c r="M59" s="13"/>
      <c r="N59" s="9"/>
      <c r="O59" s="1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6"/>
      <c r="B60" s="17"/>
      <c r="C60" s="19"/>
      <c r="D60" s="20"/>
      <c r="E60" s="19"/>
      <c r="F60" s="20"/>
      <c r="G60" s="16"/>
      <c r="H60" s="16"/>
      <c r="I60" s="19"/>
      <c r="J60" s="21"/>
      <c r="K60" s="22"/>
      <c r="L60" s="17"/>
      <c r="M60" s="13"/>
      <c r="N60" s="9"/>
      <c r="O60" s="10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6"/>
      <c r="B61" s="17"/>
      <c r="C61" s="19"/>
      <c r="D61" s="20"/>
      <c r="E61" s="19"/>
      <c r="F61" s="20"/>
      <c r="G61" s="16"/>
      <c r="H61" s="16"/>
      <c r="I61" s="19"/>
      <c r="J61" s="21"/>
      <c r="K61" s="23"/>
      <c r="L61" s="17"/>
      <c r="M61" s="13"/>
      <c r="N61" s="9"/>
      <c r="O61" s="10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6"/>
      <c r="B62" s="17"/>
      <c r="C62" s="19"/>
      <c r="D62" s="20"/>
      <c r="E62" s="19"/>
      <c r="F62" s="20"/>
      <c r="G62" s="16"/>
      <c r="H62" s="16"/>
      <c r="I62" s="19"/>
      <c r="J62" s="21"/>
      <c r="K62" s="23"/>
      <c r="L62" s="17"/>
      <c r="M62" s="13"/>
      <c r="N62" s="9"/>
      <c r="O62" s="10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6"/>
      <c r="B63" s="17"/>
      <c r="C63" s="19"/>
      <c r="D63" s="20"/>
      <c r="E63" s="19"/>
      <c r="F63" s="20"/>
      <c r="G63" s="16"/>
      <c r="H63" s="16"/>
      <c r="I63" s="19"/>
      <c r="J63" s="21"/>
      <c r="K63" s="23"/>
      <c r="L63" s="17"/>
      <c r="M63" s="13"/>
      <c r="N63" s="9"/>
      <c r="O63" s="10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6"/>
      <c r="B64" s="17"/>
      <c r="C64" s="19"/>
      <c r="D64" s="20"/>
      <c r="E64" s="19"/>
      <c r="F64" s="20"/>
      <c r="G64" s="16"/>
      <c r="H64" s="16"/>
      <c r="I64" s="19"/>
      <c r="J64" s="21"/>
      <c r="K64" s="23"/>
      <c r="L64" s="17"/>
      <c r="M64" s="13"/>
      <c r="N64" s="9"/>
      <c r="O64" s="10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6"/>
      <c r="B65" s="17"/>
      <c r="C65" s="19"/>
      <c r="D65" s="20"/>
      <c r="E65" s="19"/>
      <c r="F65" s="20"/>
      <c r="G65" s="16"/>
      <c r="H65" s="16"/>
      <c r="I65" s="19"/>
      <c r="J65" s="21"/>
      <c r="K65" s="23"/>
      <c r="L65" s="17"/>
      <c r="M65" s="13"/>
      <c r="N65" s="9"/>
      <c r="O65" s="10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6"/>
      <c r="B66" s="17"/>
      <c r="C66" s="19"/>
      <c r="D66" s="20"/>
      <c r="E66" s="19"/>
      <c r="F66" s="20"/>
      <c r="G66" s="16"/>
      <c r="H66" s="16"/>
      <c r="I66" s="19"/>
      <c r="J66" s="21"/>
      <c r="K66" s="23"/>
      <c r="L66" s="17"/>
      <c r="M66" s="13"/>
      <c r="N66" s="9"/>
      <c r="O66" s="10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6"/>
      <c r="B67" s="17"/>
      <c r="C67" s="19"/>
      <c r="D67" s="20"/>
      <c r="E67" s="19"/>
      <c r="F67" s="20"/>
      <c r="G67" s="16"/>
      <c r="H67" s="16"/>
      <c r="I67" s="19"/>
      <c r="J67" s="21"/>
      <c r="K67" s="22"/>
      <c r="L67" s="17"/>
      <c r="M67" s="13"/>
      <c r="N67" s="9"/>
      <c r="O67" s="10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54"/>
      <c r="B70" s="54"/>
      <c r="C70" s="54"/>
      <c r="D70" s="53"/>
      <c r="E70" s="54"/>
      <c r="F70" s="53"/>
      <c r="G70" s="54"/>
      <c r="H70" s="54"/>
      <c r="I70" s="54"/>
      <c r="J70" s="54"/>
      <c r="K70" s="54"/>
      <c r="L70" s="54"/>
      <c r="M70" s="5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53"/>
      <c r="B71" s="53"/>
      <c r="C71" s="18"/>
      <c r="D71" s="18"/>
      <c r="E71" s="18"/>
      <c r="F71" s="18"/>
      <c r="G71" s="53"/>
      <c r="H71" s="53"/>
      <c r="I71" s="53"/>
      <c r="J71" s="53"/>
      <c r="K71" s="53"/>
      <c r="L71" s="53"/>
      <c r="M71" s="4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6"/>
      <c r="B72" s="17"/>
      <c r="C72" s="19"/>
      <c r="D72" s="20"/>
      <c r="E72" s="19"/>
      <c r="F72" s="20"/>
      <c r="G72" s="16"/>
      <c r="H72" s="16"/>
      <c r="I72" s="19"/>
      <c r="J72" s="21"/>
      <c r="K72" s="22"/>
      <c r="L72" s="17"/>
      <c r="M72" s="13"/>
      <c r="N72" s="9"/>
      <c r="O72" s="10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6"/>
      <c r="B73" s="17"/>
      <c r="C73" s="19"/>
      <c r="D73" s="20"/>
      <c r="E73" s="19"/>
      <c r="F73" s="20"/>
      <c r="G73" s="16"/>
      <c r="H73" s="16"/>
      <c r="I73" s="19"/>
      <c r="J73" s="21"/>
      <c r="K73" s="22"/>
      <c r="L73" s="17"/>
      <c r="M73" s="13"/>
      <c r="N73" s="9"/>
      <c r="O73" s="10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6"/>
      <c r="B74" s="17"/>
      <c r="C74" s="19"/>
      <c r="D74" s="20"/>
      <c r="E74" s="19"/>
      <c r="F74" s="20"/>
      <c r="G74" s="16"/>
      <c r="H74" s="16"/>
      <c r="I74" s="19"/>
      <c r="J74" s="21"/>
      <c r="K74" s="24"/>
      <c r="L74" s="17"/>
      <c r="M74" s="13"/>
      <c r="N74" s="9"/>
      <c r="O74" s="10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6"/>
      <c r="B75" s="17"/>
      <c r="C75" s="19"/>
      <c r="D75" s="20"/>
      <c r="E75" s="19"/>
      <c r="F75" s="20"/>
      <c r="G75" s="16"/>
      <c r="H75" s="16"/>
      <c r="I75" s="19"/>
      <c r="J75" s="21"/>
      <c r="K75" s="24"/>
      <c r="L75" s="17"/>
      <c r="M75" s="13"/>
      <c r="N75" s="9"/>
      <c r="O75" s="10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6"/>
      <c r="B76" s="17"/>
      <c r="C76" s="19"/>
      <c r="D76" s="20"/>
      <c r="E76" s="19"/>
      <c r="F76" s="20"/>
      <c r="G76" s="16"/>
      <c r="H76" s="16"/>
      <c r="I76" s="19"/>
      <c r="J76" s="21"/>
      <c r="K76" s="22"/>
      <c r="L76" s="17"/>
      <c r="M76" s="13"/>
      <c r="N76" s="9"/>
      <c r="O76" s="10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6"/>
      <c r="B77" s="17"/>
      <c r="C77" s="19"/>
      <c r="D77" s="20"/>
      <c r="E77" s="19"/>
      <c r="F77" s="20"/>
      <c r="G77" s="16"/>
      <c r="H77" s="16"/>
      <c r="I77" s="19"/>
      <c r="J77" s="21"/>
      <c r="K77" s="23"/>
      <c r="L77" s="17"/>
      <c r="M77" s="13"/>
      <c r="N77" s="9"/>
      <c r="O77" s="10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6"/>
      <c r="B78" s="17"/>
      <c r="C78" s="19"/>
      <c r="D78" s="20"/>
      <c r="E78" s="19"/>
      <c r="F78" s="20"/>
      <c r="G78" s="16"/>
      <c r="H78" s="16"/>
      <c r="I78" s="19"/>
      <c r="J78" s="21"/>
      <c r="K78" s="23"/>
      <c r="L78" s="17"/>
      <c r="M78" s="13"/>
      <c r="N78" s="9"/>
      <c r="O78" s="10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6"/>
      <c r="B79" s="17"/>
      <c r="C79" s="19"/>
      <c r="D79" s="20"/>
      <c r="E79" s="19"/>
      <c r="F79" s="20"/>
      <c r="G79" s="16"/>
      <c r="H79" s="16"/>
      <c r="I79" s="19"/>
      <c r="J79" s="21"/>
      <c r="K79" s="23"/>
      <c r="L79" s="17"/>
      <c r="M79" s="13"/>
      <c r="N79" s="9"/>
      <c r="O79" s="10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6"/>
      <c r="B80" s="17"/>
      <c r="C80" s="19"/>
      <c r="D80" s="20"/>
      <c r="E80" s="19"/>
      <c r="F80" s="20"/>
      <c r="G80" s="16"/>
      <c r="H80" s="16"/>
      <c r="I80" s="19"/>
      <c r="J80" s="21"/>
      <c r="K80" s="23"/>
      <c r="L80" s="17"/>
      <c r="M80" s="13"/>
      <c r="N80" s="9"/>
      <c r="O80" s="10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6"/>
      <c r="B81" s="17"/>
      <c r="C81" s="19"/>
      <c r="D81" s="20"/>
      <c r="E81" s="19"/>
      <c r="F81" s="20"/>
      <c r="G81" s="16"/>
      <c r="H81" s="16"/>
      <c r="I81" s="19"/>
      <c r="J81" s="21"/>
      <c r="K81" s="23"/>
      <c r="L81" s="17"/>
      <c r="M81" s="13"/>
      <c r="N81" s="9"/>
      <c r="O81" s="10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6"/>
      <c r="B82" s="17"/>
      <c r="C82" s="19"/>
      <c r="D82" s="20"/>
      <c r="E82" s="19"/>
      <c r="F82" s="20"/>
      <c r="G82" s="16"/>
      <c r="H82" s="16"/>
      <c r="I82" s="19"/>
      <c r="J82" s="21"/>
      <c r="K82" s="23"/>
      <c r="L82" s="17"/>
      <c r="M82" s="13"/>
      <c r="N82" s="9"/>
      <c r="O82" s="10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6"/>
      <c r="B83" s="17"/>
      <c r="C83" s="19"/>
      <c r="D83" s="20"/>
      <c r="E83" s="19"/>
      <c r="F83" s="20"/>
      <c r="G83" s="16"/>
      <c r="H83" s="16"/>
      <c r="I83" s="19"/>
      <c r="J83" s="21"/>
      <c r="K83" s="22"/>
      <c r="L83" s="17"/>
      <c r="M83" s="13"/>
      <c r="N83" s="9"/>
      <c r="O83" s="10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57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1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2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1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55"/>
      <c r="B86" s="55"/>
      <c r="C86" s="55"/>
      <c r="D86" s="53"/>
      <c r="E86" s="55"/>
      <c r="F86" s="53"/>
      <c r="G86" s="55"/>
      <c r="H86" s="55"/>
      <c r="I86" s="55"/>
      <c r="J86" s="55"/>
      <c r="K86" s="55"/>
      <c r="L86" s="55"/>
      <c r="M86" s="56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53"/>
      <c r="B87" s="53"/>
      <c r="C87" s="25"/>
      <c r="D87" s="25"/>
      <c r="E87" s="25"/>
      <c r="F87" s="25"/>
      <c r="G87" s="53"/>
      <c r="H87" s="53"/>
      <c r="I87" s="53"/>
      <c r="J87" s="53"/>
      <c r="K87" s="53"/>
      <c r="L87" s="53"/>
      <c r="M87" s="4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25"/>
      <c r="B88" s="26"/>
      <c r="C88" s="25"/>
      <c r="D88" s="25"/>
      <c r="E88" s="25"/>
      <c r="F88" s="25"/>
      <c r="G88" s="25"/>
      <c r="H88" s="25"/>
      <c r="I88" s="19"/>
      <c r="J88" s="27"/>
      <c r="K88" s="28"/>
      <c r="L88" s="26"/>
      <c r="M88" s="12"/>
      <c r="N88" s="9"/>
      <c r="O88" s="10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25"/>
      <c r="B89" s="26"/>
      <c r="C89" s="25"/>
      <c r="D89" s="25"/>
      <c r="E89" s="25"/>
      <c r="F89" s="25"/>
      <c r="G89" s="25"/>
      <c r="H89" s="25"/>
      <c r="I89" s="19"/>
      <c r="J89" s="27"/>
      <c r="K89" s="28"/>
      <c r="L89" s="26"/>
      <c r="M89" s="12"/>
      <c r="N89" s="9"/>
      <c r="O89" s="10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25"/>
      <c r="B90" s="26"/>
      <c r="C90" s="25"/>
      <c r="D90" s="25"/>
      <c r="E90" s="25"/>
      <c r="F90" s="25"/>
      <c r="G90" s="25"/>
      <c r="H90" s="25"/>
      <c r="I90" s="19"/>
      <c r="J90" s="27"/>
      <c r="K90" s="28"/>
      <c r="L90" s="26"/>
      <c r="M90" s="12"/>
      <c r="N90" s="9"/>
      <c r="O90" s="10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25"/>
      <c r="B91" s="26"/>
      <c r="C91" s="25"/>
      <c r="D91" s="25"/>
      <c r="E91" s="25"/>
      <c r="F91" s="25"/>
      <c r="G91" s="25"/>
      <c r="H91" s="25"/>
      <c r="I91" s="19"/>
      <c r="J91" s="27"/>
      <c r="K91" s="28"/>
      <c r="L91" s="26"/>
      <c r="M91" s="12"/>
      <c r="N91" s="9"/>
      <c r="O91" s="10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25"/>
      <c r="B92" s="26"/>
      <c r="C92" s="25"/>
      <c r="D92" s="25"/>
      <c r="E92" s="25"/>
      <c r="F92" s="25"/>
      <c r="G92" s="25"/>
      <c r="H92" s="25"/>
      <c r="I92" s="19"/>
      <c r="J92" s="27"/>
      <c r="K92" s="28"/>
      <c r="L92" s="26"/>
      <c r="M92" s="12"/>
      <c r="N92" s="9"/>
      <c r="O92" s="10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25"/>
      <c r="B93" s="26"/>
      <c r="C93" s="25"/>
      <c r="D93" s="25"/>
      <c r="E93" s="25"/>
      <c r="F93" s="25"/>
      <c r="G93" s="25"/>
      <c r="H93" s="25"/>
      <c r="I93" s="19"/>
      <c r="J93" s="27"/>
      <c r="K93" s="28"/>
      <c r="L93" s="26"/>
      <c r="M93" s="12"/>
      <c r="N93" s="9"/>
      <c r="O93" s="10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25"/>
      <c r="B94" s="26"/>
      <c r="C94" s="25"/>
      <c r="D94" s="25"/>
      <c r="E94" s="25"/>
      <c r="F94" s="25"/>
      <c r="G94" s="25"/>
      <c r="H94" s="25"/>
      <c r="I94" s="19"/>
      <c r="J94" s="27"/>
      <c r="K94" s="28"/>
      <c r="L94" s="26"/>
      <c r="M94" s="12"/>
      <c r="N94" s="9"/>
      <c r="O94" s="10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25"/>
      <c r="B95" s="26"/>
      <c r="C95" s="25"/>
      <c r="D95" s="25"/>
      <c r="E95" s="25"/>
      <c r="F95" s="25"/>
      <c r="G95" s="25"/>
      <c r="H95" s="25"/>
      <c r="I95" s="19"/>
      <c r="J95" s="27"/>
      <c r="K95" s="28"/>
      <c r="L95" s="26"/>
      <c r="M95" s="12"/>
      <c r="N95" s="9"/>
      <c r="O95" s="10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25"/>
      <c r="B96" s="26"/>
      <c r="C96" s="25"/>
      <c r="D96" s="25"/>
      <c r="E96" s="25"/>
      <c r="F96" s="25"/>
      <c r="G96" s="25"/>
      <c r="H96" s="25"/>
      <c r="I96" s="19"/>
      <c r="J96" s="27"/>
      <c r="K96" s="26"/>
      <c r="L96" s="26"/>
      <c r="M96" s="12"/>
      <c r="N96" s="9"/>
      <c r="O96" s="10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25"/>
      <c r="B97" s="26"/>
      <c r="C97" s="25"/>
      <c r="D97" s="25"/>
      <c r="E97" s="25"/>
      <c r="F97" s="25"/>
      <c r="G97" s="25"/>
      <c r="H97" s="25"/>
      <c r="I97" s="19"/>
      <c r="J97" s="27"/>
      <c r="K97" s="26"/>
      <c r="L97" s="26"/>
      <c r="M97" s="12"/>
      <c r="N97" s="9"/>
      <c r="O97" s="10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25"/>
      <c r="B98" s="26"/>
      <c r="C98" s="25"/>
      <c r="D98" s="25"/>
      <c r="E98" s="25"/>
      <c r="F98" s="25"/>
      <c r="G98" s="25"/>
      <c r="H98" s="25"/>
      <c r="I98" s="19"/>
      <c r="J98" s="27"/>
      <c r="K98" s="26"/>
      <c r="L98" s="26"/>
      <c r="M98" s="12"/>
      <c r="N98" s="9"/>
      <c r="O98" s="10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25"/>
      <c r="B99" s="26"/>
      <c r="C99" s="25"/>
      <c r="D99" s="25"/>
      <c r="E99" s="25"/>
      <c r="F99" s="25"/>
      <c r="G99" s="25"/>
      <c r="H99" s="25"/>
      <c r="I99" s="19"/>
      <c r="J99" s="27"/>
      <c r="K99" s="28"/>
      <c r="L99" s="26"/>
      <c r="M99" s="12"/>
      <c r="N99" s="9"/>
      <c r="O99" s="10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4">
    <mergeCell ref="L86:L87"/>
    <mergeCell ref="M86:M87"/>
    <mergeCell ref="A84:L84"/>
    <mergeCell ref="A86:A87"/>
    <mergeCell ref="B86:B87"/>
    <mergeCell ref="C86:D86"/>
    <mergeCell ref="E86:F86"/>
    <mergeCell ref="G86:G87"/>
    <mergeCell ref="H86:H87"/>
    <mergeCell ref="I86:I87"/>
    <mergeCell ref="J86:J87"/>
    <mergeCell ref="K86:K87"/>
    <mergeCell ref="M70:M71"/>
    <mergeCell ref="J54:J55"/>
    <mergeCell ref="K54:K55"/>
    <mergeCell ref="L54:L55"/>
    <mergeCell ref="M54:M55"/>
    <mergeCell ref="A68:L68"/>
    <mergeCell ref="A70:A71"/>
    <mergeCell ref="B70:B71"/>
    <mergeCell ref="C70:D70"/>
    <mergeCell ref="E70:F70"/>
    <mergeCell ref="G70:G71"/>
    <mergeCell ref="H70:H71"/>
    <mergeCell ref="I70:I71"/>
    <mergeCell ref="J70:J71"/>
    <mergeCell ref="K70:K71"/>
    <mergeCell ref="L70:L71"/>
    <mergeCell ref="M38:M39"/>
    <mergeCell ref="A52:L52"/>
    <mergeCell ref="A54:A55"/>
    <mergeCell ref="B54:B55"/>
    <mergeCell ref="C54:D54"/>
    <mergeCell ref="E54:F54"/>
    <mergeCell ref="G54:G55"/>
    <mergeCell ref="H54:H55"/>
    <mergeCell ref="I54:I55"/>
    <mergeCell ref="A36:L36"/>
    <mergeCell ref="A38:A39"/>
    <mergeCell ref="B38:B39"/>
    <mergeCell ref="C38:D38"/>
    <mergeCell ref="E38:F38"/>
    <mergeCell ref="G38:G39"/>
    <mergeCell ref="H38:H39"/>
    <mergeCell ref="I38:I39"/>
    <mergeCell ref="J38:J39"/>
    <mergeCell ref="K38:K39"/>
    <mergeCell ref="L38:L39"/>
    <mergeCell ref="M22:M23"/>
    <mergeCell ref="J6:J7"/>
    <mergeCell ref="K6:K7"/>
    <mergeCell ref="L6:L7"/>
    <mergeCell ref="M6:M7"/>
    <mergeCell ref="A20:L20"/>
    <mergeCell ref="A22:A23"/>
    <mergeCell ref="B22:B23"/>
    <mergeCell ref="C22:D22"/>
    <mergeCell ref="E22:F22"/>
    <mergeCell ref="G22:G23"/>
    <mergeCell ref="H22:H23"/>
    <mergeCell ref="I22:I23"/>
    <mergeCell ref="J22:J23"/>
    <mergeCell ref="K22:K23"/>
    <mergeCell ref="L22:L23"/>
    <mergeCell ref="A1:L2"/>
    <mergeCell ref="A3:L3"/>
    <mergeCell ref="A4:L4"/>
    <mergeCell ref="A6:A7"/>
    <mergeCell ref="B6:B7"/>
    <mergeCell ref="C6:D6"/>
    <mergeCell ref="E6:F6"/>
    <mergeCell ref="G6:G7"/>
    <mergeCell ref="H6:H7"/>
    <mergeCell ref="I6:I7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2014-16(marks)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Sammed Jain</dc:creator>
  <cp:lastModifiedBy>Sammed Jain</cp:lastModifiedBy>
  <dcterms:created xsi:type="dcterms:W3CDTF">2024-03-20T04:53:18Z</dcterms:created>
  <dcterms:modified xsi:type="dcterms:W3CDTF">2024-03-22T10:37:02Z</dcterms:modified>
</cp:coreProperties>
</file>